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9456" windowHeight="3576" activeTab="0"/>
  </bookViews>
  <sheets>
    <sheet name="ОЦТ стандартным способом" sheetId="1" r:id="rId1"/>
    <sheet name="Лист2" sheetId="2" r:id="rId2"/>
    <sheet name="Лист3" sheetId="3" r:id="rId3"/>
  </sheets>
  <definedNames>
    <definedName name="_xlnm.Print_Area" localSheetId="0">'ОЦТ стандартным способом'!$A$1:$J$22</definedName>
  </definedNames>
  <calcPr fullCalcOnLoad="1"/>
</workbook>
</file>

<file path=xl/sharedStrings.xml><?xml version="1.0" encoding="utf-8"?>
<sst xmlns="http://schemas.openxmlformats.org/spreadsheetml/2006/main" count="35" uniqueCount="33">
  <si>
    <t>Наименование звена</t>
  </si>
  <si>
    <t>Голова</t>
  </si>
  <si>
    <t>Туловише</t>
  </si>
  <si>
    <t>Плечо правое</t>
  </si>
  <si>
    <t>Плечо левое</t>
  </si>
  <si>
    <t>Предплечье правое</t>
  </si>
  <si>
    <t>Предплечье левое</t>
  </si>
  <si>
    <t>Кисть правая</t>
  </si>
  <si>
    <t>Кисть левая</t>
  </si>
  <si>
    <t>Бедро правое</t>
  </si>
  <si>
    <t>Бедро левое</t>
  </si>
  <si>
    <t>Голень правая</t>
  </si>
  <si>
    <t>Голень левая</t>
  </si>
  <si>
    <t>Стопа правая</t>
  </si>
  <si>
    <t>Стопа левая</t>
  </si>
  <si>
    <t>Длина звена, мм</t>
  </si>
  <si>
    <t>k</t>
  </si>
  <si>
    <t>Yi, мм</t>
  </si>
  <si>
    <t>Xi, мм</t>
  </si>
  <si>
    <t>Ротн,%</t>
  </si>
  <si>
    <t>Рi, H</t>
  </si>
  <si>
    <t>PiXi</t>
  </si>
  <si>
    <t>PiYi</t>
  </si>
  <si>
    <t>Расчет координат ОЦТ тела спортсмена</t>
  </si>
  <si>
    <t>Вес</t>
  </si>
  <si>
    <t>Сумма</t>
  </si>
  <si>
    <t>ОЦТ Xi</t>
  </si>
  <si>
    <t>ОЦТ Yi</t>
  </si>
  <si>
    <t>H</t>
  </si>
  <si>
    <t>М, мм</t>
  </si>
  <si>
    <t>М - расстояние от ЦТ звена до его проксимального конца, мм</t>
  </si>
  <si>
    <t>не заполнять</t>
  </si>
  <si>
    <t>Координаты ОЦТ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</si>
</sst>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8"/>
      <name val="Arial Cyr"/>
      <family val="2"/>
    </font>
    <font>
      <sz val="1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31" borderId="12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3" fillId="31" borderId="1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2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1685925</xdr:colOff>
      <xdr:row>25</xdr:row>
      <xdr:rowOff>104775</xdr:rowOff>
    </xdr:from>
    <xdr:to>
      <xdr:col>10</xdr:col>
      <xdr:colOff>180975</xdr:colOff>
      <xdr:row>28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5229225" y="5343525"/>
          <a:ext cx="4619625" cy="400050"/>
        </a:xfrm>
        <a:prstGeom prst="borderCallout2">
          <a:avLst>
            <a:gd name="adj1" fmla="val -74217"/>
            <a:gd name="adj2" fmla="val -466958"/>
            <a:gd name="adj3" fmla="val -57708"/>
            <a:gd name="adj4" fmla="val 12500"/>
            <a:gd name="adj5" fmla="val -51833"/>
            <a:gd name="adj6" fmla="val 125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Введите в  желтые поля вес  тела, длину звеньев  и координаты центров масс звеньев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18</xdr:col>
      <xdr:colOff>561975</xdr:colOff>
      <xdr:row>22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11039475" y="4591050"/>
          <a:ext cx="4676775" cy="266700"/>
        </a:xfrm>
        <a:prstGeom prst="borderCallout2">
          <a:avLst>
            <a:gd name="adj1" fmla="val -112569"/>
            <a:gd name="adj2" fmla="val -48439"/>
            <a:gd name="adj3" fmla="val -57708"/>
            <a:gd name="adj4" fmla="val 12500"/>
            <a:gd name="adj5" fmla="val -51833"/>
            <a:gd name="adj6" fmla="val 12500"/>
          </a:avLst>
        </a:prstGeom>
        <a:solidFill>
          <a:srgbClr val="E6E0E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Рассчитанные координаты ОЦТ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SheetLayoutView="85" zoomScalePageLayoutView="0" workbookViewId="0" topLeftCell="A1">
      <selection activeCell="M16" sqref="M16"/>
    </sheetView>
  </sheetViews>
  <sheetFormatPr defaultColWidth="9.00390625" defaultRowHeight="12.75"/>
  <cols>
    <col min="1" max="1" width="28.375" style="0" customWidth="1"/>
    <col min="2" max="2" width="10.125" style="0" customWidth="1"/>
    <col min="3" max="3" width="8.00390625" style="0" customWidth="1"/>
    <col min="4" max="4" width="22.625" style="0" customWidth="1"/>
    <col min="5" max="5" width="8.125" style="0" customWidth="1"/>
    <col min="6" max="6" width="8.625" style="0" customWidth="1"/>
    <col min="7" max="7" width="10.125" style="0" customWidth="1"/>
    <col min="8" max="8" width="11.50390625" style="0" customWidth="1"/>
    <col min="9" max="9" width="10.00390625" style="0" customWidth="1"/>
    <col min="10" max="10" width="9.375" style="0" customWidth="1"/>
  </cols>
  <sheetData>
    <row r="2" spans="2:6" ht="22.5">
      <c r="B2" s="1" t="s">
        <v>23</v>
      </c>
      <c r="C2" s="1"/>
      <c r="D2" s="1"/>
      <c r="E2" s="1"/>
      <c r="F2" s="2"/>
    </row>
    <row r="3" spans="2:4" ht="17.25">
      <c r="B3" s="4" t="s">
        <v>24</v>
      </c>
      <c r="C3" s="27">
        <v>800</v>
      </c>
      <c r="D3" s="4" t="s">
        <v>28</v>
      </c>
    </row>
    <row r="4" ht="13.5" thickBot="1"/>
    <row r="5" spans="1:10" ht="18" thickBot="1">
      <c r="A5" s="8" t="s">
        <v>0</v>
      </c>
      <c r="B5" s="9" t="s">
        <v>19</v>
      </c>
      <c r="C5" s="9" t="s">
        <v>20</v>
      </c>
      <c r="D5" s="19" t="s">
        <v>15</v>
      </c>
      <c r="E5" s="9" t="s">
        <v>16</v>
      </c>
      <c r="F5" s="9" t="s">
        <v>29</v>
      </c>
      <c r="G5" s="9" t="s">
        <v>18</v>
      </c>
      <c r="H5" s="9" t="s">
        <v>21</v>
      </c>
      <c r="I5" s="9" t="s">
        <v>17</v>
      </c>
      <c r="J5" s="10" t="s">
        <v>22</v>
      </c>
    </row>
    <row r="6" spans="1:10" ht="17.25">
      <c r="A6" s="15" t="s">
        <v>1</v>
      </c>
      <c r="B6" s="5">
        <v>7</v>
      </c>
      <c r="C6" s="5">
        <f>(B6*C3)/100</f>
        <v>56</v>
      </c>
      <c r="D6" s="16" t="s">
        <v>31</v>
      </c>
      <c r="E6" s="18"/>
      <c r="F6" s="18"/>
      <c r="G6" s="29">
        <v>115</v>
      </c>
      <c r="H6" s="5">
        <f>C6*G6</f>
        <v>6440</v>
      </c>
      <c r="I6" s="29">
        <v>50</v>
      </c>
      <c r="J6" s="13">
        <f>C6*I6</f>
        <v>2800</v>
      </c>
    </row>
    <row r="7" spans="1:10" ht="17.25">
      <c r="A7" s="11" t="s">
        <v>2</v>
      </c>
      <c r="B7" s="6">
        <v>43</v>
      </c>
      <c r="C7" s="6">
        <f>(B7*C3)/100</f>
        <v>344</v>
      </c>
      <c r="D7" s="27">
        <v>75</v>
      </c>
      <c r="E7" s="6">
        <v>0.44</v>
      </c>
      <c r="F7" s="6">
        <f>D7*E7</f>
        <v>33</v>
      </c>
      <c r="G7" s="27">
        <v>72</v>
      </c>
      <c r="H7" s="6">
        <f aca="true" t="shared" si="0" ref="H7:H19">C7*G7</f>
        <v>24768</v>
      </c>
      <c r="I7" s="27">
        <v>15</v>
      </c>
      <c r="J7" s="20">
        <f aca="true" t="shared" si="1" ref="J7:J19">C7*I7</f>
        <v>5160</v>
      </c>
    </row>
    <row r="8" spans="1:10" ht="17.25">
      <c r="A8" s="11" t="s">
        <v>3</v>
      </c>
      <c r="B8" s="6">
        <v>3</v>
      </c>
      <c r="C8" s="6">
        <f>(B8*C3)/100</f>
        <v>24</v>
      </c>
      <c r="D8" s="27">
        <v>34</v>
      </c>
      <c r="E8" s="6">
        <v>0.47</v>
      </c>
      <c r="F8" s="6">
        <f>D8*E8</f>
        <v>15.979999999999999</v>
      </c>
      <c r="G8" s="27">
        <v>92</v>
      </c>
      <c r="H8" s="6">
        <f t="shared" si="0"/>
        <v>2208</v>
      </c>
      <c r="I8" s="27">
        <v>19</v>
      </c>
      <c r="J8" s="20">
        <f t="shared" si="1"/>
        <v>456</v>
      </c>
    </row>
    <row r="9" spans="1:10" ht="17.25">
      <c r="A9" s="11" t="s">
        <v>4</v>
      </c>
      <c r="B9" s="6">
        <v>3</v>
      </c>
      <c r="C9" s="6">
        <f>(B9*C3)/100</f>
        <v>24</v>
      </c>
      <c r="D9" s="27">
        <v>34</v>
      </c>
      <c r="E9" s="6">
        <v>0.47</v>
      </c>
      <c r="F9" s="6">
        <f>D9*E9</f>
        <v>15.979999999999999</v>
      </c>
      <c r="G9" s="27">
        <v>80</v>
      </c>
      <c r="H9" s="6">
        <f t="shared" si="0"/>
        <v>1920</v>
      </c>
      <c r="I9" s="27">
        <v>41</v>
      </c>
      <c r="J9" s="20">
        <f t="shared" si="1"/>
        <v>984</v>
      </c>
    </row>
    <row r="10" spans="1:10" ht="17.25">
      <c r="A10" s="11" t="s">
        <v>5</v>
      </c>
      <c r="B10" s="6">
        <v>2</v>
      </c>
      <c r="C10" s="6">
        <f>(B10*C3)/100</f>
        <v>16</v>
      </c>
      <c r="D10" s="27">
        <v>34</v>
      </c>
      <c r="E10" s="6">
        <v>0.42</v>
      </c>
      <c r="F10" s="6">
        <f>D10*E10</f>
        <v>14.28</v>
      </c>
      <c r="G10" s="27">
        <v>71</v>
      </c>
      <c r="H10" s="6">
        <f t="shared" si="0"/>
        <v>1136</v>
      </c>
      <c r="I10" s="27">
        <v>22</v>
      </c>
      <c r="J10" s="20">
        <f t="shared" si="1"/>
        <v>352</v>
      </c>
    </row>
    <row r="11" spans="1:10" ht="17.25">
      <c r="A11" s="11" t="s">
        <v>6</v>
      </c>
      <c r="B11" s="6">
        <v>2</v>
      </c>
      <c r="C11" s="6">
        <f>(B11*C3)/100</f>
        <v>16</v>
      </c>
      <c r="D11" s="27">
        <v>35</v>
      </c>
      <c r="E11" s="6">
        <v>0.42</v>
      </c>
      <c r="F11" s="6">
        <f>D11*E11</f>
        <v>14.7</v>
      </c>
      <c r="G11" s="27">
        <v>80</v>
      </c>
      <c r="H11" s="6">
        <f t="shared" si="0"/>
        <v>1280</v>
      </c>
      <c r="I11" s="27">
        <v>40</v>
      </c>
      <c r="J11" s="20">
        <f t="shared" si="1"/>
        <v>640</v>
      </c>
    </row>
    <row r="12" spans="1:10" ht="17.25">
      <c r="A12" s="11" t="s">
        <v>7</v>
      </c>
      <c r="B12" s="6">
        <v>1</v>
      </c>
      <c r="C12" s="6">
        <f>(B12*C3)/100</f>
        <v>8</v>
      </c>
      <c r="D12" s="17" t="s">
        <v>31</v>
      </c>
      <c r="E12" s="6"/>
      <c r="F12" s="6"/>
      <c r="G12" s="27">
        <v>61</v>
      </c>
      <c r="H12" s="6">
        <f t="shared" si="0"/>
        <v>488</v>
      </c>
      <c r="I12" s="27">
        <v>50</v>
      </c>
      <c r="J12" s="20">
        <f t="shared" si="1"/>
        <v>400</v>
      </c>
    </row>
    <row r="13" spans="1:10" ht="17.25">
      <c r="A13" s="11" t="s">
        <v>8</v>
      </c>
      <c r="B13" s="6">
        <v>1</v>
      </c>
      <c r="C13" s="6">
        <f>(B13*C3)/100</f>
        <v>8</v>
      </c>
      <c r="D13" s="17" t="s">
        <v>31</v>
      </c>
      <c r="E13" s="6"/>
      <c r="F13" s="6"/>
      <c r="G13" s="27">
        <v>61</v>
      </c>
      <c r="H13" s="6">
        <f t="shared" si="0"/>
        <v>488</v>
      </c>
      <c r="I13" s="27">
        <v>72</v>
      </c>
      <c r="J13" s="20">
        <f t="shared" si="1"/>
        <v>576</v>
      </c>
    </row>
    <row r="14" spans="1:10" ht="17.25">
      <c r="A14" s="11" t="s">
        <v>9</v>
      </c>
      <c r="B14" s="6">
        <v>12</v>
      </c>
      <c r="C14" s="6">
        <f>(B14*C3)/100</f>
        <v>96</v>
      </c>
      <c r="D14" s="27">
        <v>60</v>
      </c>
      <c r="E14" s="6">
        <v>0.44</v>
      </c>
      <c r="F14" s="6">
        <f aca="true" t="shared" si="2" ref="F14:F19">D14*E14</f>
        <v>26.4</v>
      </c>
      <c r="G14" s="27">
        <v>61</v>
      </c>
      <c r="H14" s="6">
        <f t="shared" si="0"/>
        <v>5856</v>
      </c>
      <c r="I14" s="27">
        <v>29</v>
      </c>
      <c r="J14" s="20">
        <f t="shared" si="1"/>
        <v>2784</v>
      </c>
    </row>
    <row r="15" spans="1:10" ht="17.25">
      <c r="A15" s="11" t="s">
        <v>10</v>
      </c>
      <c r="B15" s="6">
        <v>12</v>
      </c>
      <c r="C15" s="6">
        <f>(B15*C3)/100</f>
        <v>96</v>
      </c>
      <c r="D15" s="27">
        <v>60</v>
      </c>
      <c r="E15" s="6">
        <v>0.44</v>
      </c>
      <c r="F15" s="6">
        <f t="shared" si="2"/>
        <v>26.4</v>
      </c>
      <c r="G15" s="27">
        <v>47</v>
      </c>
      <c r="H15" s="6">
        <f t="shared" si="0"/>
        <v>4512</v>
      </c>
      <c r="I15" s="27">
        <v>41</v>
      </c>
      <c r="J15" s="20">
        <f t="shared" si="1"/>
        <v>3936</v>
      </c>
    </row>
    <row r="16" spans="1:10" ht="17.25">
      <c r="A16" s="11" t="s">
        <v>11</v>
      </c>
      <c r="B16" s="6">
        <v>5</v>
      </c>
      <c r="C16" s="6">
        <f>(B16*C3)/100</f>
        <v>40</v>
      </c>
      <c r="D16" s="27">
        <v>60</v>
      </c>
      <c r="E16" s="6">
        <v>0.42</v>
      </c>
      <c r="F16" s="6">
        <f t="shared" si="2"/>
        <v>25.2</v>
      </c>
      <c r="G16" s="27">
        <v>62</v>
      </c>
      <c r="H16" s="6">
        <f t="shared" si="0"/>
        <v>2480</v>
      </c>
      <c r="I16" s="27">
        <v>46</v>
      </c>
      <c r="J16" s="20">
        <f t="shared" si="1"/>
        <v>1840</v>
      </c>
    </row>
    <row r="17" spans="1:10" ht="17.25">
      <c r="A17" s="11" t="s">
        <v>12</v>
      </c>
      <c r="B17" s="6">
        <v>5</v>
      </c>
      <c r="C17" s="6">
        <f>(B17*C3)/100</f>
        <v>40</v>
      </c>
      <c r="D17" s="27">
        <v>60</v>
      </c>
      <c r="E17" s="6">
        <v>0.42</v>
      </c>
      <c r="F17" s="6">
        <f t="shared" si="2"/>
        <v>25.2</v>
      </c>
      <c r="G17" s="27">
        <v>52</v>
      </c>
      <c r="H17" s="6">
        <f t="shared" si="0"/>
        <v>2080</v>
      </c>
      <c r="I17" s="27">
        <v>69</v>
      </c>
      <c r="J17" s="20">
        <f t="shared" si="1"/>
        <v>2760</v>
      </c>
    </row>
    <row r="18" spans="1:10" ht="17.25">
      <c r="A18" s="11" t="s">
        <v>13</v>
      </c>
      <c r="B18" s="6">
        <v>2</v>
      </c>
      <c r="C18" s="6">
        <f>(B18*C3)/100</f>
        <v>16</v>
      </c>
      <c r="D18" s="27">
        <v>30</v>
      </c>
      <c r="E18" s="6">
        <v>0.44</v>
      </c>
      <c r="F18" s="6">
        <f t="shared" si="2"/>
        <v>13.2</v>
      </c>
      <c r="G18" s="27">
        <v>21</v>
      </c>
      <c r="H18" s="6">
        <f t="shared" si="0"/>
        <v>336</v>
      </c>
      <c r="I18" s="27">
        <v>62</v>
      </c>
      <c r="J18" s="20">
        <f t="shared" si="1"/>
        <v>992</v>
      </c>
    </row>
    <row r="19" spans="1:10" ht="18" thickBot="1">
      <c r="A19" s="12" t="s">
        <v>14</v>
      </c>
      <c r="B19" s="3">
        <v>2</v>
      </c>
      <c r="C19" s="3">
        <f>(B19*C3)/100</f>
        <v>16</v>
      </c>
      <c r="D19" s="28">
        <v>30</v>
      </c>
      <c r="E19" s="3">
        <v>0.44</v>
      </c>
      <c r="F19" s="3">
        <f t="shared" si="2"/>
        <v>13.2</v>
      </c>
      <c r="G19" s="28">
        <v>15</v>
      </c>
      <c r="H19" s="3">
        <f t="shared" si="0"/>
        <v>240</v>
      </c>
      <c r="I19" s="28">
        <v>83</v>
      </c>
      <c r="J19" s="21">
        <f t="shared" si="1"/>
        <v>1328</v>
      </c>
    </row>
    <row r="20" spans="1:10" ht="17.25">
      <c r="A20" s="4" t="s">
        <v>30</v>
      </c>
      <c r="B20" s="7"/>
      <c r="C20" s="7"/>
      <c r="D20" s="7"/>
      <c r="E20" s="7"/>
      <c r="F20" s="7"/>
      <c r="G20" s="22" t="s">
        <v>25</v>
      </c>
      <c r="H20" s="23">
        <f>SUM(H6:H19)</f>
        <v>54232</v>
      </c>
      <c r="I20" s="23"/>
      <c r="J20" s="24">
        <f>SUM(J6:J19)</f>
        <v>25008</v>
      </c>
    </row>
    <row r="21" spans="2:10" ht="18" thickBot="1">
      <c r="B21" s="7"/>
      <c r="C21" s="7"/>
      <c r="D21" s="30" t="s">
        <v>32</v>
      </c>
      <c r="E21" s="30"/>
      <c r="F21" s="31"/>
      <c r="G21" s="14" t="s">
        <v>26</v>
      </c>
      <c r="H21" s="25">
        <f>H20/C3</f>
        <v>67.79</v>
      </c>
      <c r="I21" s="3" t="s">
        <v>27</v>
      </c>
      <c r="J21" s="26">
        <f>J20/C3</f>
        <v>31.26</v>
      </c>
    </row>
  </sheetData>
  <sheetProtection/>
  <mergeCells count="1">
    <mergeCell ref="D21:F21"/>
  </mergeCells>
  <printOptions/>
  <pageMargins left="0.75" right="0.75" top="1" bottom="1" header="0.5" footer="0.5"/>
  <pageSetup horizontalDpi="120" verticalDpi="12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Самсонова</dc:creator>
  <cp:keywords/>
  <dc:description/>
  <cp:lastModifiedBy>Самсонова</cp:lastModifiedBy>
  <cp:lastPrinted>2001-08-03T15:27:49Z</cp:lastPrinted>
  <dcterms:created xsi:type="dcterms:W3CDTF">2000-02-18T18:38:29Z</dcterms:created>
  <dcterms:modified xsi:type="dcterms:W3CDTF">2018-04-19T13:21:14Z</dcterms:modified>
  <cp:category/>
  <cp:version/>
  <cp:contentType/>
  <cp:contentStatus/>
</cp:coreProperties>
</file>